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<sst xmlns="http://schemas.openxmlformats.org/spreadsheetml/2006/main" count="123" uniqueCount="87">
  <si>
    <t>2025年包头市级巩固成果任务衔接资金使用及项目安排情况统计表</t>
  </si>
  <si>
    <t>序号</t>
  </si>
  <si>
    <t>盟市</t>
  </si>
  <si>
    <t>旗县</t>
  </si>
  <si>
    <t>项目类型</t>
  </si>
  <si>
    <t>项目子类型</t>
  </si>
  <si>
    <t>项目名称</t>
  </si>
  <si>
    <t>项目地点</t>
  </si>
  <si>
    <t>建设内容</t>
  </si>
  <si>
    <t>项目预算概算（万元）</t>
  </si>
  <si>
    <t>其中：衔接资金(万元)</t>
  </si>
  <si>
    <t>补贴标准</t>
  </si>
  <si>
    <t>项目主管部门</t>
  </si>
  <si>
    <t>责任人</t>
  </si>
  <si>
    <t>实施期限</t>
  </si>
  <si>
    <t>嘎查村</t>
  </si>
  <si>
    <t>受益人口</t>
  </si>
  <si>
    <t>绩效目标</t>
  </si>
  <si>
    <t>利益联结机制</t>
  </si>
  <si>
    <t>项目完成情况</t>
  </si>
  <si>
    <t>小计</t>
  </si>
  <si>
    <t>中央</t>
  </si>
  <si>
    <t>自治区</t>
  </si>
  <si>
    <t>出列贫困嘎查村</t>
  </si>
  <si>
    <t>非贫困嘎查村</t>
  </si>
  <si>
    <t>其中：脱贫和监测人口</t>
  </si>
  <si>
    <t>包头市</t>
  </si>
  <si>
    <t>固阳县</t>
  </si>
  <si>
    <t>优势特色产业发展</t>
  </si>
  <si>
    <t>其他产业</t>
  </si>
  <si>
    <t>固阳·嘉仕数智农场蓝莓种苗培育扩繁及示范种植现代产业园项目</t>
  </si>
  <si>
    <t>金山镇万胜壕村</t>
  </si>
  <si>
    <t>建设占地面积600亩，建设钢混结构软包棉日光智慧温室等不同规格大棚32栋（总长5008米），及地下水、电、肥、通讯等预埋管网配套设施。</t>
  </si>
  <si>
    <t>固阳县农牧业产业园区</t>
  </si>
  <si>
    <t>李兴华</t>
  </si>
  <si>
    <t>2025年1月—12月</t>
  </si>
  <si>
    <t>以蓝莓为核心，纵向延长产业链条，横向拓展产业形态，助力农业强、农村美、农民富。实现市场导向、融合发展、绿色引领和创新驱动，引导资源要素更多向乡村汇聚，加快农业与现代产业要素跨界配置。把二三产业留在乡村，把就业创业机会和产业链增值收益更多留给农民。</t>
  </si>
  <si>
    <t>项目建成后，丰富固阳县农产品种类，对蓝莓进行纵向研发，提高产品丰富度，促进土地流转，为农民提供就业岗位，带动农业增收。</t>
  </si>
  <si>
    <t>已完成</t>
  </si>
  <si>
    <t>怀朔镇合同沟村生猪养殖村集体经济项目</t>
  </si>
  <si>
    <t>怀朔镇合同沟村</t>
  </si>
  <si>
    <r>
      <rPr>
        <sz val="14"/>
        <color rgb="FF000000"/>
        <rFont val="仿宋_GB2312"/>
        <charset val="134"/>
      </rPr>
      <t>建设存栏2400头生猪，养殖场1处，包括2栋猪舍，每栋占地1425</t>
    </r>
    <r>
      <rPr>
        <sz val="14"/>
        <color rgb="FF000000"/>
        <rFont val="宋体"/>
        <charset val="134"/>
      </rPr>
      <t>㎡</t>
    </r>
    <r>
      <rPr>
        <sz val="14"/>
        <color rgb="FF000000"/>
        <rFont val="仿宋_GB2312"/>
        <charset val="134"/>
      </rPr>
      <t xml:space="preserve">。 </t>
    </r>
  </si>
  <si>
    <t>怀朔镇人民政府</t>
  </si>
  <si>
    <t>王宇静</t>
  </si>
  <si>
    <t>202504-202512</t>
  </si>
  <si>
    <t>建设存栏2400头生猪养殖场1处。带动当地畜牧业发展和经济发展，通过代养殖模式，增加村民养殖收入；通过养猪厂房租赁，村集体经济年收入增加约11万元。</t>
  </si>
  <si>
    <t>项目建成后，实现产业链延伸，提高附加值，通过对外租赁收取租赁费，增加村集体经济收益，带动周边村民共计589人，其中脱贫户、监测对象203人增收。预计年收租金11万元。</t>
  </si>
  <si>
    <t>下湿壕镇新建村肉猪养殖建设项目</t>
  </si>
  <si>
    <t>下湿壕镇新建村</t>
  </si>
  <si>
    <t>建设一处存栏2400头生猪养殖场1处、化粪池等基础设施，包括2栋猪舍，每栋1700.00m2、化粪池2800m3，占地400m2、无害化处理设施300m3，占地100m2。</t>
  </si>
  <si>
    <t xml:space="preserve"> </t>
  </si>
  <si>
    <t>下湿壕镇人民政府</t>
  </si>
  <si>
    <t>李瑞东</t>
  </si>
  <si>
    <t>通过实施该项目，为村集体经济增加收入渠道、扩大产业规模，增强贫困户发展动力，形成稳定收入来源。预计年产值580万元，带动村集体经济年收入增加11万元，带动890人收益，其中脱贫户和监测人口79人。</t>
  </si>
  <si>
    <t>村集体经济分红：自主经营。覆盖新建79名脱贫和监测人口，可以有效促进农户稳定增收，不断巩固帮扶成效。</t>
  </si>
  <si>
    <t>怀朔镇阳湾村生猪养殖村集体经济项目</t>
  </si>
  <si>
    <t>怀朔镇阳湾村</t>
  </si>
  <si>
    <r>
      <rPr>
        <sz val="14"/>
        <rFont val="仿宋_GB2312"/>
        <charset val="134"/>
      </rPr>
      <t>建设存栏2400头生猪，养殖场1处，项目包括2栋猪舍，每栋占地1680</t>
    </r>
    <r>
      <rPr>
        <sz val="14"/>
        <rFont val="宋体"/>
        <charset val="134"/>
      </rPr>
      <t>㎡</t>
    </r>
    <r>
      <rPr>
        <sz val="14"/>
        <rFont val="仿宋_GB2312"/>
        <charset val="134"/>
      </rPr>
      <t>。</t>
    </r>
  </si>
  <si>
    <t>项目建成后可养殖年存栏2400头生猪养殖场1处，可带动当地养殖业发展，增加养殖户年收入1500元，为当地培育特色产业，达到农民增收。资产收益年收益可达10万元。</t>
  </si>
  <si>
    <t>项目完工后不仅可以带动农牧年养殖渠道，还可雇佣周边村民提供更多的就业机会，预计每人年收入增加4000元；外包经营后收取租金，能够有效增加村民收入。</t>
  </si>
  <si>
    <t>其他</t>
  </si>
  <si>
    <t>工作队经费</t>
  </si>
  <si>
    <t>金山镇下湿壕镇、怀朔镇、银号镇、兴顺西镇、西斗铺镇</t>
  </si>
  <si>
    <t>为6个镇共19名市派第一村书记驻村工作经费。</t>
  </si>
  <si>
    <t>固阳县农牧局</t>
  </si>
  <si>
    <t>刘满俊</t>
  </si>
  <si>
    <t>2025年3月—10月</t>
  </si>
  <si>
    <t>保证驻村工作队经费和补贴兑现工作有计划、有步骤地开展</t>
  </si>
  <si>
    <t>提升驻村工作队在脱贫村工作质量。</t>
  </si>
  <si>
    <t>宜居宜业和美乡村建设</t>
  </si>
  <si>
    <t>安全饮水</t>
  </si>
  <si>
    <t>西斗铺镇坝梁村人畜饮水工程</t>
  </si>
  <si>
    <t>西斗铺镇大二分村</t>
  </si>
  <si>
    <t>新建240米水源井及配套设施，包含水泵、墙体等配套设施</t>
  </si>
  <si>
    <t>西斗铺镇人民政府</t>
  </si>
  <si>
    <t>曹都斯钦</t>
  </si>
  <si>
    <t>2025年4月—9月</t>
  </si>
  <si>
    <t>1.井深240米 
2.水泵1套
3.收益人口数≥150人
4.群众满意度≥95%</t>
  </si>
  <si>
    <t>通过打井方便村民取水用水，有利于村民发展农畜牧业，提高群众幸福度</t>
  </si>
  <si>
    <t>金山镇协和义村新建充电桩项目、
兴顺西镇李四壕村新建充电桩项目、下湿壕镇油房壕村新建充电桩项目、西斗铺镇张发地村新建充电桩项目</t>
  </si>
  <si>
    <t>协和义村、李四壕村、油房壕村、张发地村</t>
  </si>
  <si>
    <t xml:space="preserve">在毛忽洞村、兴圣召村共建设2套充电设备充电桩，箱变2台。在西门村、南门村共建设2套充电设备充电桩，箱变2台。在巨和城村共建设2套充电设备充电桩，箱变2台。在巨和城村 、甲坝村共建设2套充电设备充电桩，箱变2台。 </t>
  </si>
  <si>
    <t>金山镇、兴顺西镇、下湿壕镇、西斗铺镇</t>
  </si>
  <si>
    <t>高海龙、吴昊天、李瑞东、曹都斯钦</t>
  </si>
  <si>
    <t>2025年5月—11月</t>
  </si>
  <si>
    <t>通过充电桩的运营，为村集体带来稳定的租金收入或充电服务费收入，推动新能源汽车在我县的普及和发展，提升我县的现代化水平。年收益率可达到4.2%，用于脱贫户监测户资产收益金发放，增加年人均收入3000元</t>
  </si>
  <si>
    <t>该村通过争取政府扶持资金和村集体自筹，共同建设充电桩项目。项目运营后，按照协议约定，村集体每年可以提取一定比例的收益用于村集体经济的发展和村民福利的改善。实现了村集体、村民的共赢。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</si>
</sst>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2"/>
      <name val="宋体"/>
      <charset val="134"/>
    </font>
    <font>
      <sz val="22"/>
      <name val="CESI黑体-GB2312"/>
      <charset val="134"/>
    </font>
    <font>
      <sz val="22"/>
      <name val="仿宋_GB2312"/>
      <charset val="134"/>
    </font>
    <font>
      <sz val="12"/>
      <name val="宋体"/>
      <charset val="134"/>
    </font>
    <font>
      <sz val="14"/>
      <name val="宋体"/>
      <charset val="134"/>
    </font>
    <font>
      <sz val="14"/>
      <name val="仿宋_GB2312"/>
      <charset val="134"/>
    </font>
    <font>
      <sz val="28"/>
      <color rgb="FF000000"/>
      <name val="方正小标宋简体"/>
      <charset val="134"/>
    </font>
    <font>
      <sz val="22"/>
      <color rgb="FF000000"/>
      <name val="宋体"/>
      <charset val="134"/>
      <scheme val="minor"/>
    </font>
    <font>
      <sz val="22"/>
      <color rgb="FF000000"/>
      <name val="CESI黑体-GB2312"/>
      <charset val="134"/>
    </font>
    <font>
      <sz val="16"/>
      <color indexed="8"/>
      <name val="仿宋_GB2312"/>
      <charset val="134"/>
    </font>
    <font>
      <sz val="22"/>
      <color indexed="8"/>
      <name val="仿宋_GB2312"/>
      <charset val="134"/>
    </font>
    <font>
      <sz val="14"/>
      <color indexed="8"/>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horizontal="righ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right" vertical="center"/>
    </xf>
    <xf numFmtId="0" fontId="8" fillId="0" borderId="0" xfId="0" applyFont="1" applyFill="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right" vertical="center"/>
    </xf>
    <xf numFmtId="0" fontId="11" fillId="0" borderId="1" xfId="0" applyFont="1" applyFill="1" applyBorder="1" applyAlignment="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3"/>
  <sheetViews>
    <sheetView tabSelected="1" zoomScale="60" zoomScaleNormal="60" topLeftCell="K12" workbookViewId="0">
      <selection activeCell="Z7" sqref="Z7:Z13"/>
    </sheetView>
  </sheetViews>
  <sheetFormatPr defaultColWidth="9" defaultRowHeight="13.5"/>
  <cols>
    <col min="1" max="3" width="9" style="7"/>
    <col min="4" max="4" width="16.6666666666667" style="7" customWidth="1"/>
    <col min="5" max="5" width="14.5833333333333" style="7" customWidth="1"/>
    <col min="6" max="6" width="14.8" style="7" customWidth="1"/>
    <col min="7" max="7" width="21.4666666666667" style="7" customWidth="1"/>
    <col min="8" max="8" width="63.7666666666667" style="8" customWidth="1"/>
    <col min="9" max="10" width="17.5" style="9"/>
    <col min="11" max="11" width="14.8" style="9" customWidth="1"/>
    <col min="12" max="12" width="17.5" style="10"/>
    <col min="13" max="13" width="14.3833333333333" style="10" customWidth="1"/>
    <col min="14" max="14" width="11.2666666666667" style="7"/>
    <col min="15" max="15" width="17.5" style="7"/>
    <col min="16" max="17" width="9" style="7"/>
    <col min="18" max="18" width="9.38333333333333" style="7"/>
    <col min="19" max="21" width="9" style="7"/>
    <col min="22" max="22" width="12.8916666666667" style="7" customWidth="1"/>
    <col min="23" max="23" width="11.2666666666667" style="7"/>
    <col min="24" max="24" width="46.0416666666667" style="7" customWidth="1"/>
    <col min="25" max="25" width="42.7" style="7" customWidth="1"/>
    <col min="26" max="16384" width="9" style="7"/>
  </cols>
  <sheetData>
    <row r="1" s="1" customFormat="1" ht="39" customHeight="1" spans="1:26">
      <c r="A1" s="11" t="s">
        <v>0</v>
      </c>
      <c r="B1" s="11"/>
      <c r="C1" s="11"/>
      <c r="D1" s="11"/>
      <c r="E1" s="11"/>
      <c r="F1" s="11"/>
      <c r="G1" s="11"/>
      <c r="H1" s="12"/>
      <c r="I1" s="11"/>
      <c r="J1" s="11"/>
      <c r="K1" s="11"/>
      <c r="L1" s="13"/>
      <c r="M1" s="13"/>
      <c r="N1" s="11"/>
      <c r="O1" s="11"/>
      <c r="P1" s="11"/>
      <c r="Q1" s="11"/>
      <c r="R1" s="11"/>
      <c r="S1" s="11"/>
      <c r="T1" s="11"/>
      <c r="U1" s="11"/>
      <c r="V1" s="11"/>
      <c r="W1" s="11"/>
      <c r="X1" s="14"/>
      <c r="Y1" s="11"/>
    </row>
    <row r="2" s="1" customFormat="1" ht="27" spans="1:26">
      <c r="A2" s="15"/>
      <c r="B2" s="15"/>
      <c r="C2" s="15"/>
      <c r="D2" s="15"/>
      <c r="E2" s="15"/>
      <c r="F2" s="15"/>
      <c r="G2" s="15"/>
      <c r="H2" s="16"/>
      <c r="I2" s="15"/>
      <c r="J2" s="15"/>
      <c r="K2" s="15"/>
      <c r="L2" s="17"/>
      <c r="M2" s="17"/>
      <c r="N2" s="15"/>
      <c r="O2" s="15"/>
      <c r="P2" s="15"/>
      <c r="Q2" s="15"/>
      <c r="R2" s="15"/>
      <c r="S2" s="15"/>
      <c r="T2" s="15"/>
      <c r="U2" s="15"/>
      <c r="V2" s="15"/>
      <c r="W2" s="15"/>
      <c r="X2" s="18"/>
      <c r="Y2" s="15"/>
    </row>
    <row r="3" s="2" customFormat="1" ht="27" spans="1:26">
      <c r="A3" s="19" t="s">
        <v>1</v>
      </c>
      <c r="B3" s="19" t="s">
        <v>2</v>
      </c>
      <c r="C3" s="19" t="s">
        <v>3</v>
      </c>
      <c r="D3" s="19" t="s">
        <v>4</v>
      </c>
      <c r="E3" s="19" t="s">
        <v>5</v>
      </c>
      <c r="F3" s="19" t="s">
        <v>6</v>
      </c>
      <c r="G3" s="19" t="s">
        <v>7</v>
      </c>
      <c r="H3" s="19" t="s">
        <v>8</v>
      </c>
      <c r="I3" s="19" t="s">
        <v>9</v>
      </c>
      <c r="J3" s="19" t="s">
        <v>10</v>
      </c>
      <c r="K3" s="19"/>
      <c r="L3" s="20"/>
      <c r="M3" s="20"/>
      <c r="N3" s="19"/>
      <c r="O3" s="21" t="s">
        <v>11</v>
      </c>
      <c r="P3" s="19" t="s">
        <v>12</v>
      </c>
      <c r="Q3" s="21" t="s">
        <v>13</v>
      </c>
      <c r="R3" s="19" t="s">
        <v>14</v>
      </c>
      <c r="S3" s="19" t="s">
        <v>15</v>
      </c>
      <c r="T3" s="19"/>
      <c r="U3" s="19"/>
      <c r="V3" s="19" t="s">
        <v>16</v>
      </c>
      <c r="W3" s="19"/>
      <c r="X3" s="19" t="s">
        <v>17</v>
      </c>
      <c r="Y3" s="19" t="s">
        <v>18</v>
      </c>
      <c r="Z3" s="22" t="s">
        <v>19</v>
      </c>
    </row>
    <row r="4" s="2" customFormat="1" ht="162" spans="1:26">
      <c r="A4" s="19"/>
      <c r="B4" s="19"/>
      <c r="C4" s="19"/>
      <c r="D4" s="19"/>
      <c r="E4" s="19"/>
      <c r="F4" s="19"/>
      <c r="G4" s="19"/>
      <c r="H4" s="19"/>
      <c r="I4" s="19"/>
      <c r="J4" s="19" t="s">
        <v>20</v>
      </c>
      <c r="K4" s="19" t="s">
        <v>21</v>
      </c>
      <c r="L4" s="20" t="s">
        <v>22</v>
      </c>
      <c r="M4" s="20" t="s">
        <v>2</v>
      </c>
      <c r="N4" s="19" t="s">
        <v>3</v>
      </c>
      <c r="O4" s="23"/>
      <c r="P4" s="19"/>
      <c r="Q4" s="23"/>
      <c r="R4" s="19"/>
      <c r="S4" s="19" t="s">
        <v>20</v>
      </c>
      <c r="T4" s="19" t="s">
        <v>23</v>
      </c>
      <c r="U4" s="19" t="s">
        <v>24</v>
      </c>
      <c r="V4" s="19" t="s">
        <v>20</v>
      </c>
      <c r="W4" s="19" t="s">
        <v>25</v>
      </c>
      <c r="X4" s="19"/>
      <c r="Y4" s="19"/>
      <c r="Z4" s="22"/>
    </row>
    <row r="5" s="3" customFormat="1" ht="27" spans="1:26">
      <c r="A5" s="24">
        <v>-1</v>
      </c>
      <c r="B5" s="25"/>
      <c r="C5" s="25"/>
      <c r="D5" s="25"/>
      <c r="E5" s="25"/>
      <c r="F5" s="25"/>
      <c r="G5" s="25"/>
      <c r="H5" s="26"/>
      <c r="I5" s="27"/>
      <c r="J5" s="27"/>
      <c r="K5" s="27"/>
      <c r="L5" s="28"/>
      <c r="M5" s="28"/>
      <c r="N5" s="27"/>
      <c r="O5" s="27"/>
      <c r="P5" s="27"/>
      <c r="Q5" s="27"/>
      <c r="R5" s="27"/>
      <c r="S5" s="27"/>
      <c r="T5" s="27"/>
      <c r="U5" s="27"/>
      <c r="V5" s="27"/>
      <c r="W5" s="27"/>
      <c r="X5" s="29"/>
      <c r="Y5" s="27"/>
      <c r="Z5" s="30"/>
    </row>
    <row r="6" s="3" customFormat="1" ht="27" spans="1:26">
      <c r="A6" s="24">
        <v>0</v>
      </c>
      <c r="B6" s="25"/>
      <c r="C6" s="25"/>
      <c r="D6" s="25"/>
      <c r="E6" s="25"/>
      <c r="F6" s="25"/>
      <c r="G6" s="25"/>
      <c r="H6" s="26"/>
      <c r="I6" s="27">
        <f>SUM(I7:I13)</f>
        <v>4055</v>
      </c>
      <c r="J6" s="27">
        <f t="shared" ref="J6:O6" si="0">SUM(J7:J13)</f>
        <v>3650</v>
      </c>
      <c r="K6" s="27">
        <f t="shared" si="0"/>
        <v>0</v>
      </c>
      <c r="L6" s="27">
        <f t="shared" si="0"/>
        <v>0</v>
      </c>
      <c r="M6" s="27">
        <f t="shared" si="0"/>
        <v>3650</v>
      </c>
      <c r="N6" s="27">
        <f t="shared" si="0"/>
        <v>0</v>
      </c>
      <c r="O6" s="27">
        <f t="shared" si="0"/>
        <v>3650</v>
      </c>
      <c r="P6" s="27">
        <f>SUM(N7:N10)</f>
        <v>0</v>
      </c>
      <c r="Q6" s="27"/>
      <c r="R6" s="27">
        <f>SUM(P7:P10)</f>
        <v>0</v>
      </c>
      <c r="S6" s="27">
        <f>SUM(R7:R10)</f>
        <v>0</v>
      </c>
      <c r="T6" s="27">
        <f>SUM(S7:S10)</f>
        <v>4</v>
      </c>
      <c r="U6" s="27">
        <f>SUM(T7:T10)</f>
        <v>1</v>
      </c>
      <c r="V6" s="27">
        <f>SUM(U7:U10)</f>
        <v>3</v>
      </c>
      <c r="W6" s="27">
        <f>SUM(V7:V10)</f>
        <v>6419</v>
      </c>
      <c r="X6" s="29"/>
      <c r="Y6" s="27"/>
      <c r="Z6" s="30"/>
    </row>
    <row r="7" s="4" customFormat="1" ht="234" customHeight="1" spans="1:26">
      <c r="A7" s="31">
        <v>1</v>
      </c>
      <c r="B7" s="31" t="s">
        <v>26</v>
      </c>
      <c r="C7" s="31" t="s">
        <v>27</v>
      </c>
      <c r="D7" s="31" t="s">
        <v>28</v>
      </c>
      <c r="E7" s="31" t="s">
        <v>29</v>
      </c>
      <c r="F7" s="31" t="s">
        <v>30</v>
      </c>
      <c r="G7" s="31" t="s">
        <v>31</v>
      </c>
      <c r="H7" s="31" t="s">
        <v>32</v>
      </c>
      <c r="I7" s="31">
        <f>2800-23.205</f>
        <v>2776.795</v>
      </c>
      <c r="J7" s="31">
        <f>SUM(L7:N7)</f>
        <v>2776.795</v>
      </c>
      <c r="K7" s="31"/>
      <c r="L7" s="31"/>
      <c r="M7" s="31">
        <f>2800-23.205</f>
        <v>2776.795</v>
      </c>
      <c r="N7" s="31">
        <v>0</v>
      </c>
      <c r="O7" s="31">
        <f>M7</f>
        <v>2776.795</v>
      </c>
      <c r="P7" s="31" t="s">
        <v>33</v>
      </c>
      <c r="Q7" s="31" t="s">
        <v>34</v>
      </c>
      <c r="R7" s="31" t="s">
        <v>35</v>
      </c>
      <c r="S7" s="31">
        <v>1</v>
      </c>
      <c r="T7" s="31">
        <v>1</v>
      </c>
      <c r="U7" s="31">
        <v>0</v>
      </c>
      <c r="V7" s="31">
        <v>1908</v>
      </c>
      <c r="W7" s="31">
        <v>315</v>
      </c>
      <c r="X7" s="31" t="s">
        <v>36</v>
      </c>
      <c r="Y7" s="31" t="s">
        <v>37</v>
      </c>
      <c r="Z7" s="32" t="s">
        <v>38</v>
      </c>
    </row>
    <row r="8" s="5" customFormat="1" ht="162" customHeight="1" spans="1:26">
      <c r="A8" s="31">
        <v>2</v>
      </c>
      <c r="B8" s="33" t="s">
        <v>26</v>
      </c>
      <c r="C8" s="33" t="s">
        <v>27</v>
      </c>
      <c r="D8" s="33" t="s">
        <v>28</v>
      </c>
      <c r="E8" s="33" t="s">
        <v>29</v>
      </c>
      <c r="F8" s="33" t="s">
        <v>39</v>
      </c>
      <c r="G8" s="33" t="s">
        <v>40</v>
      </c>
      <c r="H8" s="34" t="s">
        <v>41</v>
      </c>
      <c r="I8" s="33">
        <v>245.4</v>
      </c>
      <c r="J8" s="31">
        <f>SUM(L8:N8)</f>
        <v>245.4</v>
      </c>
      <c r="K8" s="33"/>
      <c r="L8" s="33"/>
      <c r="M8" s="33">
        <v>245.4</v>
      </c>
      <c r="N8" s="33"/>
      <c r="O8" s="31">
        <f>M8</f>
        <v>245.4</v>
      </c>
      <c r="P8" s="33" t="s">
        <v>42</v>
      </c>
      <c r="Q8" s="33" t="s">
        <v>43</v>
      </c>
      <c r="R8" s="33" t="s">
        <v>44</v>
      </c>
      <c r="S8" s="33">
        <v>1</v>
      </c>
      <c r="T8" s="33"/>
      <c r="U8" s="33">
        <v>1</v>
      </c>
      <c r="V8" s="33">
        <v>589</v>
      </c>
      <c r="W8" s="33">
        <v>203</v>
      </c>
      <c r="X8" s="33" t="s">
        <v>45</v>
      </c>
      <c r="Y8" s="33" t="s">
        <v>46</v>
      </c>
      <c r="Z8" s="32" t="s">
        <v>38</v>
      </c>
    </row>
    <row r="9" s="5" customFormat="1" ht="186" customHeight="1" spans="1:26">
      <c r="A9" s="31">
        <v>3</v>
      </c>
      <c r="B9" s="31" t="s">
        <v>26</v>
      </c>
      <c r="C9" s="31" t="s">
        <v>27</v>
      </c>
      <c r="D9" s="31" t="s">
        <v>28</v>
      </c>
      <c r="E9" s="33" t="s">
        <v>29</v>
      </c>
      <c r="F9" s="31" t="s">
        <v>47</v>
      </c>
      <c r="G9" s="31" t="s">
        <v>48</v>
      </c>
      <c r="H9" s="34" t="s">
        <v>49</v>
      </c>
      <c r="I9" s="31">
        <v>245.3</v>
      </c>
      <c r="J9" s="31">
        <f t="shared" ref="J8:J10" si="1">SUM(L9:N9)</f>
        <v>245.3</v>
      </c>
      <c r="K9" s="31"/>
      <c r="L9" s="31" t="s">
        <v>50</v>
      </c>
      <c r="M9" s="31">
        <v>245.3</v>
      </c>
      <c r="N9" s="31"/>
      <c r="O9" s="31">
        <f>M9</f>
        <v>245.3</v>
      </c>
      <c r="P9" s="31" t="s">
        <v>51</v>
      </c>
      <c r="Q9" s="31" t="s">
        <v>52</v>
      </c>
      <c r="R9" s="33" t="s">
        <v>44</v>
      </c>
      <c r="S9" s="31">
        <v>1</v>
      </c>
      <c r="T9" s="31">
        <v>0</v>
      </c>
      <c r="U9" s="31">
        <v>1</v>
      </c>
      <c r="V9" s="31">
        <v>890</v>
      </c>
      <c r="W9" s="31">
        <v>79</v>
      </c>
      <c r="X9" s="31" t="s">
        <v>53</v>
      </c>
      <c r="Y9" s="31" t="s">
        <v>54</v>
      </c>
      <c r="Z9" s="32" t="s">
        <v>38</v>
      </c>
    </row>
    <row r="10" s="5" customFormat="1" ht="177" customHeight="1" spans="1:26">
      <c r="A10" s="31">
        <v>4</v>
      </c>
      <c r="B10" s="31" t="s">
        <v>26</v>
      </c>
      <c r="C10" s="31" t="s">
        <v>27</v>
      </c>
      <c r="D10" s="31" t="s">
        <v>28</v>
      </c>
      <c r="E10" s="33" t="s">
        <v>29</v>
      </c>
      <c r="F10" s="31" t="s">
        <v>55</v>
      </c>
      <c r="G10" s="31" t="s">
        <v>56</v>
      </c>
      <c r="H10" s="31" t="s">
        <v>57</v>
      </c>
      <c r="I10" s="31">
        <v>245.3</v>
      </c>
      <c r="J10" s="31">
        <f t="shared" si="1"/>
        <v>245.3</v>
      </c>
      <c r="K10" s="31"/>
      <c r="L10" s="31" t="s">
        <v>50</v>
      </c>
      <c r="M10" s="31">
        <v>245.3</v>
      </c>
      <c r="N10" s="31"/>
      <c r="O10" s="31">
        <f>M10</f>
        <v>245.3</v>
      </c>
      <c r="P10" s="33" t="s">
        <v>42</v>
      </c>
      <c r="Q10" s="33" t="s">
        <v>43</v>
      </c>
      <c r="R10" s="33" t="s">
        <v>44</v>
      </c>
      <c r="S10" s="31">
        <v>1</v>
      </c>
      <c r="T10" s="31">
        <v>0</v>
      </c>
      <c r="U10" s="31">
        <v>1</v>
      </c>
      <c r="V10" s="31">
        <v>3032</v>
      </c>
      <c r="W10" s="31">
        <v>12</v>
      </c>
      <c r="X10" s="31" t="s">
        <v>58</v>
      </c>
      <c r="Y10" s="31" t="s">
        <v>59</v>
      </c>
      <c r="Z10" s="32" t="s">
        <v>38</v>
      </c>
    </row>
    <row r="11" s="4" customFormat="1" ht="75" spans="1:26">
      <c r="A11" s="31">
        <v>5</v>
      </c>
      <c r="B11" s="31" t="s">
        <v>26</v>
      </c>
      <c r="C11" s="31" t="s">
        <v>27</v>
      </c>
      <c r="D11" s="31" t="s">
        <v>60</v>
      </c>
      <c r="E11" s="31" t="s">
        <v>60</v>
      </c>
      <c r="F11" s="31" t="s">
        <v>61</v>
      </c>
      <c r="G11" s="31" t="s">
        <v>62</v>
      </c>
      <c r="H11" s="31" t="s">
        <v>63</v>
      </c>
      <c r="I11" s="31">
        <v>19</v>
      </c>
      <c r="J11" s="31">
        <v>19</v>
      </c>
      <c r="K11" s="31"/>
      <c r="L11" s="31"/>
      <c r="M11" s="31">
        <v>19</v>
      </c>
      <c r="N11" s="31"/>
      <c r="O11" s="31">
        <f>M11</f>
        <v>19</v>
      </c>
      <c r="P11" s="31" t="s">
        <v>64</v>
      </c>
      <c r="Q11" s="31" t="s">
        <v>65</v>
      </c>
      <c r="R11" s="31" t="s">
        <v>66</v>
      </c>
      <c r="S11" s="31">
        <v>19</v>
      </c>
      <c r="T11" s="31"/>
      <c r="U11" s="31">
        <v>19</v>
      </c>
      <c r="V11" s="31">
        <v>2764</v>
      </c>
      <c r="W11" s="31">
        <v>2764</v>
      </c>
      <c r="X11" s="31" t="s">
        <v>67</v>
      </c>
      <c r="Y11" s="31" t="s">
        <v>68</v>
      </c>
      <c r="Z11" s="32" t="s">
        <v>38</v>
      </c>
    </row>
    <row r="12" s="4" customFormat="1" ht="93" customHeight="1" spans="1:26">
      <c r="A12" s="31">
        <v>6</v>
      </c>
      <c r="B12" s="31" t="s">
        <v>26</v>
      </c>
      <c r="C12" s="31" t="s">
        <v>27</v>
      </c>
      <c r="D12" s="31" t="s">
        <v>69</v>
      </c>
      <c r="E12" s="31" t="s">
        <v>70</v>
      </c>
      <c r="F12" s="31" t="s">
        <v>71</v>
      </c>
      <c r="G12" s="31" t="s">
        <v>72</v>
      </c>
      <c r="H12" s="31" t="s">
        <v>73</v>
      </c>
      <c r="I12" s="31">
        <v>23.205</v>
      </c>
      <c r="J12" s="31">
        <v>23.205</v>
      </c>
      <c r="K12" s="31"/>
      <c r="L12" s="31"/>
      <c r="M12" s="31">
        <v>23.205</v>
      </c>
      <c r="N12" s="31"/>
      <c r="O12" s="31">
        <v>23.205</v>
      </c>
      <c r="P12" s="31" t="s">
        <v>74</v>
      </c>
      <c r="Q12" s="31" t="s">
        <v>75</v>
      </c>
      <c r="R12" s="31" t="s">
        <v>76</v>
      </c>
      <c r="S12" s="31">
        <v>1</v>
      </c>
      <c r="T12" s="31">
        <v>1</v>
      </c>
      <c r="U12" s="31"/>
      <c r="V12" s="31">
        <v>151</v>
      </c>
      <c r="W12" s="31">
        <v>49</v>
      </c>
      <c r="X12" s="31" t="s">
        <v>77</v>
      </c>
      <c r="Y12" s="31" t="s">
        <v>78</v>
      </c>
      <c r="Z12" s="32" t="s">
        <v>38</v>
      </c>
    </row>
    <row r="13" s="6" customFormat="1" ht="243.75" spans="1:26">
      <c r="A13" s="31">
        <v>7</v>
      </c>
      <c r="B13" s="31" t="s">
        <v>26</v>
      </c>
      <c r="C13" s="31" t="s">
        <v>27</v>
      </c>
      <c r="D13" s="31" t="s">
        <v>28</v>
      </c>
      <c r="E13" s="31" t="s">
        <v>29</v>
      </c>
      <c r="F13" s="31" t="s">
        <v>79</v>
      </c>
      <c r="G13" s="31" t="s">
        <v>80</v>
      </c>
      <c r="H13" s="35" t="s">
        <v>81</v>
      </c>
      <c r="I13" s="31">
        <v>500</v>
      </c>
      <c r="J13" s="31">
        <f>SUM(K13:N13)</f>
        <v>95</v>
      </c>
      <c r="K13" s="31"/>
      <c r="L13" s="31"/>
      <c r="M13" s="31">
        <f>25+70</f>
        <v>95</v>
      </c>
      <c r="N13" s="31"/>
      <c r="O13" s="31">
        <f>M13</f>
        <v>95</v>
      </c>
      <c r="P13" s="31" t="s">
        <v>82</v>
      </c>
      <c r="Q13" s="31" t="s">
        <v>83</v>
      </c>
      <c r="R13" s="36" t="s">
        <v>84</v>
      </c>
      <c r="S13" s="31">
        <v>1</v>
      </c>
      <c r="T13" s="31">
        <v>1</v>
      </c>
      <c r="U13" s="37"/>
      <c r="V13" s="37">
        <v>4890</v>
      </c>
      <c r="W13" s="37">
        <v>408</v>
      </c>
      <c r="X13" s="31" t="s">
        <v>85</v>
      </c>
      <c r="Y13" s="35" t="s">
        <v>86</v>
      </c>
      <c r="Z13" s="32" t="s">
        <v>38</v>
      </c>
    </row>
  </sheetData>
  <mergeCells count="21">
    <mergeCell ref="A1:Y1"/>
    <mergeCell ref="A2:Y2"/>
    <mergeCell ref="J3:N3"/>
    <mergeCell ref="S3:U3"/>
    <mergeCell ref="V3:W3"/>
    <mergeCell ref="A3:A4"/>
    <mergeCell ref="B3:B4"/>
    <mergeCell ref="C3:C4"/>
    <mergeCell ref="D3:D4"/>
    <mergeCell ref="E3:E4"/>
    <mergeCell ref="F3:F4"/>
    <mergeCell ref="G3:G4"/>
    <mergeCell ref="H3:H4"/>
    <mergeCell ref="I3:I4"/>
    <mergeCell ref="O3:O4"/>
    <mergeCell ref="P3:P4"/>
    <mergeCell ref="Q3:Q4"/>
    <mergeCell ref="R3:R4"/>
    <mergeCell ref="X3:X4"/>
    <mergeCell ref="Y3:Y4"/>
    <mergeCell ref="Z3:Z4"/>
  </mergeCells>
  <dataValidations count="1">
    <dataValidation type="list" allowBlank="1" showInputMessage="1" showErrorMessage="1" sqref="D8:D10">
      <formula1>"优势特色产业发展,宜居宜业和美乡村建设,守底线补短板"</formula1>
    </dataValidation>
  </dataValidations>
  <pageMargins left="0.511805555555556" right="0.472222222222222" top="1" bottom="0.550694444444444" header="0.5" footer="0.5"/>
  <pageSetup paperSize="9" scale="3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红红</cp:lastModifiedBy>
  <dcterms:created xsi:type="dcterms:W3CDTF">2024-11-06T01:59:00Z</dcterms:created>
  <dcterms:modified xsi:type="dcterms:W3CDTF">2025-12-26T05:55:24Z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763886BA6DCA40BA87553A6058E990AD_13</vt:lpwstr>
  </property>
  <property fmtid="{D5CDD505-2E9C-101B-9397-08002B2CF9AE}" pid="3" name="KSOProductBuildVer">
    <vt:lpwstr>2052-12.1.0.24034</vt:lpwstr>
  </property>
  <property fmtid="{D5CDD505-2E9C-101B-9397-08002B2CF9AE}" pid="4" name="CalculationRule">
    <vt:i4>0</vt:i4>
  </property>
</Properties>
</file>